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nuigalwayie.sharepoint.com/sites/Group_ConstructInnovate334-02Research/Shared Documents/02 Research/Research and Innovation Programme Management/4.Programme Lifecycle Management/Programme Project Management/Seed Fund Call 2025/"/>
    </mc:Choice>
  </mc:AlternateContent>
  <xr:revisionPtr revIDLastSave="96" documentId="11_832F743EA13FDB6AD636AAACC53912C69C5AC127" xr6:coauthVersionLast="47" xr6:coauthVersionMax="47" xr10:uidLastSave="{C68A61BD-D15D-4F1D-B340-B3405644C61E}"/>
  <bookViews>
    <workbookView xWindow="2730" yWindow="2730" windowWidth="21600" windowHeight="11385" xr2:uid="{00000000-000D-0000-FFFF-FFFF00000000}"/>
  </bookViews>
  <sheets>
    <sheet name="Calcula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E8" i="2"/>
  <c r="J11" i="2"/>
  <c r="J9" i="2"/>
  <c r="E10" i="2"/>
  <c r="E11" i="2"/>
  <c r="E9" i="2"/>
  <c r="K11" i="2"/>
  <c r="J10" i="2"/>
  <c r="K10" i="2" s="1"/>
  <c r="K9" i="2"/>
  <c r="K8" i="2"/>
  <c r="E12" i="2" l="1"/>
  <c r="F8" i="2" s="1"/>
  <c r="F9" i="2" l="1"/>
  <c r="I9" i="2" s="1"/>
  <c r="F11" i="2"/>
  <c r="H11" i="2" s="1"/>
  <c r="F12" i="2"/>
  <c r="F10" i="2"/>
  <c r="H10" i="2" s="1"/>
  <c r="I8" i="2"/>
  <c r="H9" i="2" l="1"/>
  <c r="I11" i="2"/>
  <c r="I10" i="2"/>
  <c r="H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Insert number of industry partners in the appropriate cell depending on company size
</t>
        </r>
      </text>
    </comment>
  </commentList>
</comments>
</file>

<file path=xl/sharedStrings.xml><?xml version="1.0" encoding="utf-8"?>
<sst xmlns="http://schemas.openxmlformats.org/spreadsheetml/2006/main" count="24" uniqueCount="24">
  <si>
    <t>Total Project Funding Requirement</t>
  </si>
  <si>
    <r>
      <rPr>
        <b/>
        <sz val="11"/>
        <color rgb="FFC00000"/>
        <rFont val="Calibri"/>
      </rPr>
      <t xml:space="preserve">Minimum </t>
    </r>
    <r>
      <rPr>
        <b/>
        <sz val="11"/>
        <color rgb="FF000000"/>
        <rFont val="Calibri"/>
      </rPr>
      <t>Industry Funding required   (inc. Overhead)</t>
    </r>
  </si>
  <si>
    <t>Industry partners can commit to increased funding amounts to increase project budget.</t>
  </si>
  <si>
    <t>Industry Partner Funding Breakdown Calculator</t>
  </si>
  <si>
    <t>Funding Split</t>
  </si>
  <si>
    <t>Cash/In-Kind Required by Each Industry Member Partner</t>
  </si>
  <si>
    <t>Associate/Patron Member Size</t>
  </si>
  <si>
    <t>No. of Industry Partners</t>
  </si>
  <si>
    <t>Multiplier</t>
  </si>
  <si>
    <t>Cash (€)</t>
  </si>
  <si>
    <t>In-Kind (€ equivalent)</t>
  </si>
  <si>
    <t>Cash/In-Kind Split</t>
  </si>
  <si>
    <t>Micro</t>
  </si>
  <si>
    <t>x 1.00</t>
  </si>
  <si>
    <t>Small</t>
  </si>
  <si>
    <t>x 1.67</t>
  </si>
  <si>
    <t>Medium</t>
  </si>
  <si>
    <t>x 3.33</t>
  </si>
  <si>
    <t>Large</t>
  </si>
  <si>
    <t>x 5.00</t>
  </si>
  <si>
    <t>cell input required</t>
  </si>
  <si>
    <r>
      <rPr>
        <b/>
        <sz val="11"/>
        <color rgb="FF000000"/>
        <rFont val="Calibri"/>
      </rPr>
      <t xml:space="preserve">Note: </t>
    </r>
    <r>
      <rPr>
        <sz val="11"/>
        <color rgb="FF000000"/>
        <rFont val="Calibri"/>
      </rPr>
      <t>Maximum funding available from Construct Innovate for any individual project application = €50,000 ex VAT &amp; ex OH</t>
    </r>
  </si>
  <si>
    <t>Associate/Patron Member Size Categorisation Table:</t>
  </si>
  <si>
    <t>Construct Innovate Seed Fund Call - April 2025: Industry Funding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</si>
</sst>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00_-;\-[$€-2]\ * #,##0.0000_-;_-[$€-2]\ * &quot;-&quot;??_-;_-@_-"/>
    <numFmt numFmtId="165" formatCode="_-[$€-2]\ * #,##0_-;\-[$€-2]\ * #,##0_-;_-[$€-2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4"/>
      <color theme="0"/>
      <name val="Calibri"/>
      <family val="2"/>
      <scheme val="minor"/>
    </font>
    <font>
      <b/>
      <sz val="11"/>
      <color rgb="FF000000"/>
      <name val="Calibri"/>
    </font>
    <font>
      <b/>
      <sz val="11"/>
      <color rgb="FFC00000"/>
      <name val="Calibri"/>
    </font>
    <font>
      <b/>
      <sz val="11"/>
      <color theme="1"/>
      <name val="Calibri"/>
    </font>
    <font>
      <sz val="12"/>
      <color rgb="FF1E1E1E"/>
      <name val="Segoe UI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2" fontId="0" fillId="0" borderId="0" xfId="0" applyNumberFormat="1" applyAlignment="1">
      <alignment horizontal="center" vertical="center"/>
    </xf>
    <xf numFmtId="0" fontId="3" fillId="0" borderId="0" xfId="0" applyFont="1"/>
    <xf numFmtId="0" fontId="8" fillId="0" borderId="0" xfId="0" applyFont="1"/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0" fillId="0" borderId="2" xfId="0" applyNumberFormat="1" applyBorder="1"/>
    <xf numFmtId="165" fontId="0" fillId="0" borderId="3" xfId="0" applyNumberForma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0" fontId="11" fillId="3" borderId="13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1" fillId="3" borderId="13" xfId="0" applyFont="1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3" xfId="0" applyBorder="1"/>
    <xf numFmtId="0" fontId="2" fillId="4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165" fontId="0" fillId="0" borderId="16" xfId="0" applyNumberFormat="1" applyBorder="1"/>
    <xf numFmtId="0" fontId="0" fillId="0" borderId="17" xfId="0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17</xdr:row>
      <xdr:rowOff>66675</xdr:rowOff>
    </xdr:from>
    <xdr:to>
      <xdr:col>7</xdr:col>
      <xdr:colOff>133350</xdr:colOff>
      <xdr:row>28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524375"/>
          <a:ext cx="5743575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zoomScale="120" zoomScaleNormal="120" workbookViewId="0">
      <selection activeCell="M7" sqref="M7"/>
    </sheetView>
  </sheetViews>
  <sheetFormatPr defaultColWidth="9.140625" defaultRowHeight="15" x14ac:dyDescent="0.25"/>
  <cols>
    <col min="1" max="1" width="37.28515625" customWidth="1"/>
    <col min="2" max="2" width="14" customWidth="1"/>
    <col min="3" max="3" width="9.42578125" customWidth="1"/>
    <col min="4" max="4" width="9.42578125" hidden="1" customWidth="1"/>
    <col min="5" max="5" width="9.140625" hidden="1" customWidth="1"/>
    <col min="6" max="6" width="14.7109375" style="4" bestFit="1" customWidth="1"/>
    <col min="7" max="7" width="9.140625" bestFit="1" customWidth="1"/>
    <col min="8" max="8" width="9.7109375" customWidth="1"/>
    <col min="9" max="9" width="11.5703125" customWidth="1"/>
    <col min="10" max="11" width="7.7109375" style="1" customWidth="1"/>
    <col min="12" max="13" width="9.140625" style="3"/>
  </cols>
  <sheetData>
    <row r="1" spans="1:15" ht="18.75" x14ac:dyDescent="0.3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5" ht="15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5" ht="31.5" customHeight="1" x14ac:dyDescent="0.25">
      <c r="A3" s="25" t="s">
        <v>1</v>
      </c>
      <c r="B3" s="23"/>
      <c r="C3" s="24"/>
      <c r="D3" s="24"/>
      <c r="E3" s="24">
        <v>0.2</v>
      </c>
      <c r="F3" s="26">
        <v>15000</v>
      </c>
      <c r="G3" s="45" t="s">
        <v>2</v>
      </c>
      <c r="H3" s="45"/>
      <c r="I3" s="45"/>
      <c r="J3" s="45"/>
      <c r="K3" s="46"/>
    </row>
    <row r="4" spans="1:15" x14ac:dyDescent="0.25">
      <c r="A4" s="41"/>
      <c r="B4" s="23"/>
      <c r="C4" s="24"/>
      <c r="D4" s="24"/>
      <c r="E4" s="24"/>
      <c r="F4" s="26"/>
      <c r="G4" s="23"/>
      <c r="H4" s="23"/>
      <c r="I4" s="23"/>
      <c r="J4" s="23"/>
      <c r="K4" s="27"/>
    </row>
    <row r="5" spans="1:15" ht="15.75" x14ac:dyDescent="0.25">
      <c r="A5" s="28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5" ht="27.75" customHeight="1" x14ac:dyDescent="0.25">
      <c r="A6" s="41"/>
      <c r="B6" s="23"/>
      <c r="C6" s="24"/>
      <c r="D6" s="24"/>
      <c r="E6" s="24"/>
      <c r="F6" s="10" t="s">
        <v>4</v>
      </c>
      <c r="G6" s="23"/>
      <c r="H6" s="49" t="s">
        <v>5</v>
      </c>
      <c r="I6" s="49"/>
      <c r="J6" s="49"/>
      <c r="K6" s="50"/>
    </row>
    <row r="7" spans="1:15" s="2" customFormat="1" ht="60.75" customHeight="1" x14ac:dyDescent="0.3">
      <c r="A7" s="30" t="s">
        <v>6</v>
      </c>
      <c r="B7" s="29" t="s">
        <v>7</v>
      </c>
      <c r="C7" s="31" t="s">
        <v>8</v>
      </c>
      <c r="D7" s="31"/>
      <c r="E7" s="31"/>
      <c r="F7" s="11">
        <f>F3</f>
        <v>15000</v>
      </c>
      <c r="G7" s="31"/>
      <c r="H7" s="14" t="s">
        <v>9</v>
      </c>
      <c r="I7" s="15" t="s">
        <v>10</v>
      </c>
      <c r="J7" s="49" t="s">
        <v>11</v>
      </c>
      <c r="K7" s="50"/>
      <c r="L7" s="7"/>
      <c r="M7" s="7"/>
      <c r="O7" s="9"/>
    </row>
    <row r="8" spans="1:15" x14ac:dyDescent="0.25">
      <c r="A8" s="32" t="s">
        <v>12</v>
      </c>
      <c r="B8" s="33">
        <v>1</v>
      </c>
      <c r="C8" s="1" t="s">
        <v>13</v>
      </c>
      <c r="D8" s="3">
        <v>1</v>
      </c>
      <c r="E8">
        <f>D8*B8</f>
        <v>1</v>
      </c>
      <c r="F8" s="12">
        <f>IFERROR($F$7*(E8/$E$12), "")</f>
        <v>3461.5387278106718</v>
      </c>
      <c r="H8" s="16">
        <f>IFERROR((F8*J8)/B8, "")</f>
        <v>519.23080917160075</v>
      </c>
      <c r="I8" s="17">
        <f>IFERROR((F8*K8)/B8, "")</f>
        <v>2942.307918639071</v>
      </c>
      <c r="J8" s="34">
        <v>0.15</v>
      </c>
      <c r="K8" s="35">
        <f>1-J8</f>
        <v>0.85</v>
      </c>
      <c r="O8" s="5"/>
    </row>
    <row r="9" spans="1:15" x14ac:dyDescent="0.25">
      <c r="A9" s="32" t="s">
        <v>14</v>
      </c>
      <c r="B9" s="33">
        <v>0</v>
      </c>
      <c r="C9" s="1" t="s">
        <v>15</v>
      </c>
      <c r="D9" s="3">
        <v>1.67</v>
      </c>
      <c r="E9">
        <f>D9*B9</f>
        <v>0</v>
      </c>
      <c r="F9" s="12">
        <f t="shared" ref="F9:F12" si="0">IFERROR($F$7*(E9/$E$12), "")</f>
        <v>0</v>
      </c>
      <c r="H9" s="16" t="str">
        <f t="shared" ref="H9:H11" si="1">IFERROR((F9*J9)/B9, "")</f>
        <v/>
      </c>
      <c r="I9" s="17" t="str">
        <f t="shared" ref="I9:I11" si="2">IFERROR((F9*K9)/B9, "")</f>
        <v/>
      </c>
      <c r="J9" s="34">
        <f>5/20</f>
        <v>0.25</v>
      </c>
      <c r="K9" s="35">
        <f t="shared" ref="K9:K11" si="3">1-J9</f>
        <v>0.75</v>
      </c>
    </row>
    <row r="10" spans="1:15" x14ac:dyDescent="0.25">
      <c r="A10" s="32" t="s">
        <v>16</v>
      </c>
      <c r="B10" s="33">
        <v>1</v>
      </c>
      <c r="C10" s="1" t="s">
        <v>17</v>
      </c>
      <c r="D10" s="3">
        <v>3.3333330000000001</v>
      </c>
      <c r="E10">
        <f t="shared" ref="E10:E11" si="4">D10*B10</f>
        <v>3.3333330000000001</v>
      </c>
      <c r="F10" s="12">
        <f t="shared" si="0"/>
        <v>11538.46127218933</v>
      </c>
      <c r="H10" s="16">
        <f t="shared" si="1"/>
        <v>5769.230636094665</v>
      </c>
      <c r="I10" s="17">
        <f t="shared" si="2"/>
        <v>5769.230636094665</v>
      </c>
      <c r="J10" s="34">
        <f>10/20</f>
        <v>0.5</v>
      </c>
      <c r="K10" s="35">
        <f t="shared" si="3"/>
        <v>0.5</v>
      </c>
    </row>
    <row r="11" spans="1:15" x14ac:dyDescent="0.25">
      <c r="A11" s="32" t="s">
        <v>18</v>
      </c>
      <c r="B11" s="33">
        <v>0</v>
      </c>
      <c r="C11" s="1" t="s">
        <v>19</v>
      </c>
      <c r="D11" s="3">
        <v>5</v>
      </c>
      <c r="E11">
        <f t="shared" si="4"/>
        <v>0</v>
      </c>
      <c r="F11" s="13">
        <f t="shared" si="0"/>
        <v>0</v>
      </c>
      <c r="H11" s="18" t="str">
        <f t="shared" si="1"/>
        <v/>
      </c>
      <c r="I11" s="19" t="str">
        <f t="shared" si="2"/>
        <v/>
      </c>
      <c r="J11" s="34">
        <f>15/20</f>
        <v>0.75</v>
      </c>
      <c r="K11" s="35">
        <f t="shared" si="3"/>
        <v>0.25</v>
      </c>
    </row>
    <row r="12" spans="1:15" ht="15.75" customHeight="1" thickBot="1" x14ac:dyDescent="0.3">
      <c r="A12" s="36"/>
      <c r="B12" s="37"/>
      <c r="C12" s="38"/>
      <c r="D12" s="38"/>
      <c r="E12" s="38">
        <f>SUM(E8:E11)</f>
        <v>4.3333329999999997</v>
      </c>
      <c r="F12" s="39">
        <f t="shared" si="0"/>
        <v>15000</v>
      </c>
      <c r="G12" s="38"/>
      <c r="H12" s="38"/>
      <c r="I12" s="38"/>
      <c r="J12" s="37"/>
      <c r="K12" s="40"/>
    </row>
    <row r="13" spans="1:15" ht="15" customHeight="1" x14ac:dyDescent="0.25">
      <c r="A13" s="6"/>
      <c r="B13" t="s">
        <v>20</v>
      </c>
      <c r="F13" s="5"/>
    </row>
    <row r="14" spans="1:15" x14ac:dyDescent="0.25">
      <c r="A14" s="47" t="s">
        <v>21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5" x14ac:dyDescent="0.25">
      <c r="A15" s="8"/>
    </row>
    <row r="17" spans="1:7" x14ac:dyDescent="0.25">
      <c r="A17" s="48" t="s">
        <v>22</v>
      </c>
      <c r="B17" s="48"/>
      <c r="C17" s="48"/>
      <c r="D17" s="48"/>
      <c r="E17" s="48"/>
      <c r="F17" s="48"/>
      <c r="G17" s="48"/>
    </row>
  </sheetData>
  <mergeCells count="6">
    <mergeCell ref="A1:K1"/>
    <mergeCell ref="G3:K3"/>
    <mergeCell ref="A14:K14"/>
    <mergeCell ref="A17:G17"/>
    <mergeCell ref="H6:K6"/>
    <mergeCell ref="J7:K7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44b995f-fc24-4c5f-81ed-d311d3308e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288CE189B7F4789DD614ACAD38504" ma:contentTypeVersion="8" ma:contentTypeDescription="Create a new document." ma:contentTypeScope="" ma:versionID="b5842774734c63bced92eb730701dd21">
  <xsd:schema xmlns:xsd="http://www.w3.org/2001/XMLSchema" xmlns:xs="http://www.w3.org/2001/XMLSchema" xmlns:p="http://schemas.microsoft.com/office/2006/metadata/properties" xmlns:ns2="644b995f-fc24-4c5f-81ed-d311d3308ed9" targetNamespace="http://schemas.microsoft.com/office/2006/metadata/properties" ma:root="true" ma:fieldsID="3f26310fe486a78cbe211f3561217231" ns2:_="">
    <xsd:import namespace="644b995f-fc24-4c5f-81ed-d311d3308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b995f-fc24-4c5f-81ed-d311d3308e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BBB7B1-AB69-4870-8860-14A54ECA9BF6}">
  <ds:schemaRefs>
    <ds:schemaRef ds:uri="http://purl.org/dc/elements/1.1/"/>
    <ds:schemaRef ds:uri="644b995f-fc24-4c5f-81ed-d311d3308ed9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b1e071af-8eab-4298-af2e-a1d31651c22d"/>
    <ds:schemaRef ds:uri="ab015897-1b93-4db1-a3ff-0acee28ad342"/>
  </ds:schemaRefs>
</ds:datastoreItem>
</file>

<file path=customXml/itemProps2.xml><?xml version="1.0" encoding="utf-8"?>
<ds:datastoreItem xmlns:ds="http://schemas.openxmlformats.org/officeDocument/2006/customXml" ds:itemID="{382BF592-B776-4F2D-9214-56E924943F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8E12C-5865-41C0-A68E-48F14FCC7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b995f-fc24-4c5f-81ed-d311d3308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McHugh, Colm</cp:lastModifiedBy>
  <cp:revision/>
  <dcterms:created xsi:type="dcterms:W3CDTF">2023-09-11T09:01:05Z</dcterms:created>
  <dcterms:modified xsi:type="dcterms:W3CDTF">2025-04-01T08:59:33Z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0x0101007FB288CE189B7F4789DD614ACAD38504</vt:lpwstr>
  </property>
  <property fmtid="{D5CDD505-2E9C-101B-9397-08002B2CF9AE}" pid="3" name="Order">
    <vt:r8>13943200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